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7190" windowHeight="56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<sst xmlns="http://schemas.openxmlformats.org/spreadsheetml/2006/main" count="210" uniqueCount="200">
  <si>
    <t>Total Amount</t>
  </si>
  <si>
    <t>2 languages x 1 1/2 days</t>
  </si>
  <si>
    <t>FTT and innovative financing</t>
  </si>
  <si>
    <t>8 Southern reps</t>
  </si>
  <si>
    <t>12% of Project costs</t>
  </si>
  <si>
    <t>Visa applications x8</t>
  </si>
  <si>
    <t>$18*65</t>
  </si>
  <si>
    <t>$300/day x 3</t>
  </si>
  <si>
    <t>Management Fee</t>
  </si>
  <si>
    <t>Office support for Events Coordinator</t>
  </si>
  <si>
    <t>Office support for Logisitics Coordinator</t>
  </si>
  <si>
    <t>Signs</t>
  </si>
  <si>
    <t>Meals &amp; Refreshments</t>
  </si>
  <si>
    <t>65 * $80</t>
  </si>
  <si>
    <t>Video and Webcasting</t>
  </si>
  <si>
    <t>Contingency</t>
  </si>
  <si>
    <t>Staffing</t>
  </si>
  <si>
    <t>Visas</t>
  </si>
  <si>
    <t>Total</t>
  </si>
  <si>
    <t>Communication</t>
  </si>
  <si>
    <t>Travel</t>
  </si>
  <si>
    <t>Venue</t>
  </si>
  <si>
    <t>Administrative</t>
  </si>
  <si>
    <t>Contribution to office costs</t>
  </si>
  <si>
    <t>Hotel conference rooms for 2 days</t>
  </si>
  <si>
    <t>Design and production</t>
  </si>
  <si>
    <t>MPH Budget</t>
  </si>
  <si>
    <t>Direct Government Budget</t>
  </si>
  <si>
    <t>Civil G8 Dialogue</t>
  </si>
  <si>
    <t>Event Organizer</t>
  </si>
  <si>
    <t>BUDGET</t>
  </si>
  <si>
    <t>Units</t>
  </si>
  <si>
    <t>Translation</t>
  </si>
  <si>
    <t>Delegate Kit</t>
  </si>
  <si>
    <t>Travel subsidy</t>
  </si>
  <si>
    <t>Venue Rental</t>
  </si>
  <si>
    <t>G8</t>
  </si>
  <si>
    <t>G20</t>
  </si>
  <si>
    <t>Canada</t>
  </si>
  <si>
    <t>Italy</t>
  </si>
  <si>
    <t>UK</t>
  </si>
  <si>
    <t>US</t>
  </si>
  <si>
    <t>France</t>
  </si>
  <si>
    <t>Japan</t>
  </si>
  <si>
    <t>Event Logistics</t>
  </si>
  <si>
    <t>Argentina</t>
  </si>
  <si>
    <t>Brazil</t>
  </si>
  <si>
    <t>India</t>
  </si>
  <si>
    <t>Indonesia</t>
  </si>
  <si>
    <t>South Africa</t>
  </si>
  <si>
    <t>South Korea</t>
  </si>
  <si>
    <t>Latin America</t>
  </si>
  <si>
    <t>Labour</t>
  </si>
  <si>
    <t>Education</t>
  </si>
  <si>
    <t>Transparency</t>
  </si>
  <si>
    <t>MPH</t>
  </si>
  <si>
    <t>CCIC</t>
  </si>
  <si>
    <t>Faith</t>
  </si>
  <si>
    <t>Climate</t>
  </si>
  <si>
    <t>Maternal Health</t>
  </si>
  <si>
    <t>Global Fund Health</t>
  </si>
  <si>
    <t>Quebec</t>
  </si>
  <si>
    <t>Halifax Initiative</t>
  </si>
  <si>
    <t>Food</t>
  </si>
  <si>
    <t>Water</t>
  </si>
  <si>
    <t>Africa Partnership Forum</t>
  </si>
  <si>
    <t>Student</t>
  </si>
  <si>
    <t>Other</t>
  </si>
  <si>
    <t>Total</t>
  </si>
  <si>
    <t>Academic</t>
  </si>
  <si>
    <t>Financial Reform</t>
  </si>
  <si>
    <t>Trade</t>
  </si>
  <si>
    <t>Travel (for staff)</t>
  </si>
  <si>
    <t>$300/day x 15</t>
  </si>
  <si>
    <t>Admin. Support</t>
  </si>
  <si>
    <t>Conference calls</t>
  </si>
  <si>
    <t>$450/day x 15</t>
  </si>
  <si>
    <t>3 or 4 calls</t>
  </si>
  <si>
    <t>Events Coordinator and local transport</t>
  </si>
  <si>
    <t>International organizations</t>
  </si>
  <si>
    <t>Third World Network</t>
  </si>
  <si>
    <t>ActionAid International</t>
  </si>
  <si>
    <t>Name of individual</t>
  </si>
  <si>
    <t>Network affiliations</t>
  </si>
  <si>
    <t>Organization</t>
  </si>
  <si>
    <t>Americans for Financial Reform</t>
  </si>
  <si>
    <t>Institute for Policy Studies</t>
  </si>
  <si>
    <t>Canadian Council for International Co-operation</t>
  </si>
  <si>
    <t>Kel Currah</t>
  </si>
  <si>
    <t>Global Call to Action Against Poverty</t>
  </si>
  <si>
    <t>Bretton Woods Project</t>
  </si>
  <si>
    <t>Campagna per la riforma della Banca mondiale</t>
  </si>
  <si>
    <t>Tax Justice Network; ECA-Watch; Banktrack; CEE-Bankwatch; Counterbalance</t>
  </si>
  <si>
    <t>Africa</t>
  </si>
  <si>
    <t>Middle East</t>
  </si>
  <si>
    <t>IBASE</t>
  </si>
  <si>
    <t>Fernanda Carvalho</t>
  </si>
  <si>
    <t>Tax Justice Network; CIDSE; active in French 2011 summit</t>
  </si>
  <si>
    <t>FOCO</t>
  </si>
  <si>
    <t>Binny Buchori</t>
  </si>
  <si>
    <t>Perkumpulan Prakarsa</t>
  </si>
  <si>
    <t>Arab NGO Network for Development</t>
  </si>
  <si>
    <t>Dennis Howlett</t>
  </si>
  <si>
    <t>Make Poverty History Canada</t>
  </si>
  <si>
    <t xml:space="preserve">Hyekyung Cho </t>
  </si>
  <si>
    <t>AFRODAD</t>
  </si>
  <si>
    <t>Collins Magalasi</t>
  </si>
  <si>
    <t>Korean Human Rights Foundation</t>
  </si>
  <si>
    <t>Canadian G8/G20 2010 CSO Coordinating Committee/At the Table</t>
  </si>
  <si>
    <t>Sandra Smithey</t>
  </si>
  <si>
    <t>Mott Foundation</t>
  </si>
  <si>
    <t>Nancy Alexander</t>
  </si>
  <si>
    <t>Heinrich Boell Foundation</t>
  </si>
  <si>
    <t>Peter Chowla</t>
  </si>
  <si>
    <t>Sarah Anderson</t>
  </si>
  <si>
    <t>GCAP Korea</t>
  </si>
  <si>
    <t>Jiyoung Hong</t>
  </si>
  <si>
    <t>Njoki Njehu</t>
  </si>
  <si>
    <t>Andrea Baranes</t>
  </si>
  <si>
    <t>Soren Ambrose</t>
  </si>
  <si>
    <t xml:space="preserve">Dana Stefov </t>
  </si>
  <si>
    <t>Fraser Reilly-King</t>
  </si>
  <si>
    <t>Lysa John</t>
  </si>
  <si>
    <t>Latindadd</t>
  </si>
  <si>
    <t>GCAP</t>
  </si>
  <si>
    <t>Takumo Yamada</t>
  </si>
  <si>
    <t>Yong Geon Jung</t>
  </si>
  <si>
    <t>Korean Federation of Clerical and Financial Labor Unions</t>
  </si>
  <si>
    <t>Sarah Burke</t>
  </si>
  <si>
    <t>Coordinator of Council for NGOs in Malawi (CONGOMA)</t>
  </si>
  <si>
    <t>Oxfam Japan</t>
  </si>
  <si>
    <t>Coordination Sud</t>
  </si>
  <si>
    <t>Nathalie Dupont</t>
  </si>
  <si>
    <t>IDASE</t>
  </si>
  <si>
    <t>Centre for Education and Communication</t>
  </si>
  <si>
    <t>Put People First, EURODAD, IFI-Watch; Counterbalance</t>
  </si>
  <si>
    <t>Korean Confederation of Trade Unions</t>
  </si>
  <si>
    <t>Changgeun Lee</t>
  </si>
  <si>
    <t>John John</t>
  </si>
  <si>
    <t>Guillermo Bernardo Wierzba</t>
  </si>
  <si>
    <t>Thembinkosi Dlamini</t>
  </si>
  <si>
    <t>Tanya Dawkins</t>
  </si>
  <si>
    <t>OWINFS</t>
  </si>
  <si>
    <t>Andrew Jackson</t>
  </si>
  <si>
    <t>Canadian Labour Congress</t>
  </si>
  <si>
    <t>Mazhar El-Harake</t>
  </si>
  <si>
    <t>Jinho Song</t>
  </si>
  <si>
    <t>YMCA Korea</t>
  </si>
  <si>
    <t>GCAP South Korea</t>
  </si>
  <si>
    <t>Sungkyu Oh</t>
  </si>
  <si>
    <t>Civil Society Organizations Network in Korea</t>
  </si>
  <si>
    <t>OWINFS Secretariat</t>
  </si>
  <si>
    <t>Tony Clarke</t>
  </si>
  <si>
    <t>Polaris Institute</t>
  </si>
  <si>
    <t>Observers</t>
  </si>
  <si>
    <t>Marie Bessieres</t>
  </si>
  <si>
    <t>Rapporteur</t>
  </si>
  <si>
    <t>Jim McIntyre</t>
  </si>
  <si>
    <t>G8 &amp; G20 Working Group/What World</t>
  </si>
  <si>
    <t>Sameer Dossani</t>
  </si>
  <si>
    <t>Independent</t>
  </si>
  <si>
    <t>CCFD-Terre solidaire</t>
  </si>
  <si>
    <t>Dot Keet</t>
  </si>
  <si>
    <t>Transnational Institute</t>
  </si>
  <si>
    <t>Social Watch &amp; Global-Local Links Project</t>
  </si>
  <si>
    <t>Africa Jubilee South</t>
  </si>
  <si>
    <t>The Korea Civil Society Network on Financial Reform</t>
  </si>
  <si>
    <t>Participants for Bridge to South Korea Meetings</t>
  </si>
  <si>
    <t>Gerry Barr</t>
  </si>
  <si>
    <t>Aniket Bhushan</t>
  </si>
  <si>
    <t>Gauri Sreenivasan</t>
  </si>
  <si>
    <t>John Dillon</t>
  </si>
  <si>
    <t>KAIROS - Canadian Ecumenical Justice Initiatives</t>
  </si>
  <si>
    <t>Alexis Anagnan</t>
  </si>
  <si>
    <t>Seonghoon (Anselmo) Lee</t>
  </si>
  <si>
    <t>Romulo Torres</t>
  </si>
  <si>
    <t>Sonia Kwame</t>
  </si>
  <si>
    <t>GCAP Secretariat</t>
  </si>
  <si>
    <t>Karen Lang</t>
  </si>
  <si>
    <t>Foundations</t>
  </si>
  <si>
    <t>Rajesh Latchman</t>
  </si>
  <si>
    <t>GCAP South Africa</t>
  </si>
  <si>
    <t>NWF/SANGOCO</t>
  </si>
  <si>
    <t>Michael Switow</t>
  </si>
  <si>
    <t>GCAP Singapore</t>
  </si>
  <si>
    <t>Rick Arnold</t>
  </si>
  <si>
    <t>Common Frontiers</t>
  </si>
  <si>
    <t>Hemispheric Social Alliance</t>
  </si>
  <si>
    <t>Mexico</t>
  </si>
  <si>
    <t xml:space="preserve">Hector de la Cueva </t>
  </si>
  <si>
    <t>RMALC/ASC</t>
  </si>
  <si>
    <t>Kaluzi Simekinala</t>
  </si>
  <si>
    <t>The North-South Institute</t>
  </si>
  <si>
    <t>International Trade Union Confederation</t>
  </si>
  <si>
    <t>GCAP Japan; Oxfam International</t>
  </si>
  <si>
    <t>International Forum for NGO Platforms</t>
  </si>
  <si>
    <t>Concord; International Forum for NGO Platforms</t>
  </si>
  <si>
    <t>World Social Forum</t>
  </si>
  <si>
    <t>Jubilee South</t>
  </si>
  <si>
    <t>GCAP Malawi, Africa Governing Council and Project Accelerate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</si>
</sst>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_);_(@_)"/>
    <numFmt numFmtId="173" formatCode="[$$-1009]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6" fillId="0" borderId="3" applyNumberFormat="0" applyFill="0" applyAlignment="0" applyProtection="0"/>
    <xf numFmtId="0" fontId="21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12" borderId="0" xfId="0" applyFill="1" applyAlignment="1">
      <alignment/>
    </xf>
    <xf numFmtId="168" fontId="0" fillId="12" borderId="0" xfId="0" applyNumberFormat="1" applyFill="1" applyAlignment="1">
      <alignment/>
    </xf>
    <xf numFmtId="165" fontId="0" fillId="12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12" borderId="0" xfId="0" applyNumberFormat="1" applyFill="1" applyAlignment="1">
      <alignment/>
    </xf>
    <xf numFmtId="0" fontId="2" fillId="30" borderId="0" xfId="0" applyFont="1" applyFill="1" applyAlignment="1">
      <alignment/>
    </xf>
    <xf numFmtId="173" fontId="2" fillId="30" borderId="0" xfId="0" applyNumberFormat="1" applyFont="1" applyFill="1" applyAlignment="1">
      <alignment/>
    </xf>
    <xf numFmtId="0" fontId="2" fillId="12" borderId="0" xfId="0" applyFont="1" applyFill="1" applyAlignment="1">
      <alignment/>
    </xf>
    <xf numFmtId="165" fontId="0" fillId="0" borderId="0" xfId="0" applyNumberFormat="1" applyAlignment="1">
      <alignment wrapText="1"/>
    </xf>
    <xf numFmtId="0" fontId="2" fillId="31" borderId="0" xfId="0" applyFont="1" applyFill="1" applyAlignment="1">
      <alignment/>
    </xf>
    <xf numFmtId="168" fontId="2" fillId="31" borderId="0" xfId="0" applyNumberFormat="1" applyFont="1" applyFill="1" applyAlignment="1">
      <alignment/>
    </xf>
    <xf numFmtId="0" fontId="2" fillId="31" borderId="0" xfId="0" applyFont="1" applyFill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12" sqref="A12"/>
    </sheetView>
  </sheetViews>
  <sheetFormatPr defaultColWidth="8.8515625" defaultRowHeight="15"/>
  <cols>
    <col min="1" max="1" width="21.421875" style="0" customWidth="1"/>
    <col min="2" max="2" width="24.28125" style="0" customWidth="1"/>
    <col min="3" max="3" width="15.421875" style="1" customWidth="1"/>
    <col min="4" max="4" width="11.8515625" style="0" customWidth="1"/>
    <col min="5" max="5" width="14.421875" style="0" customWidth="1"/>
  </cols>
  <sheetData>
    <row r="1" ht="15">
      <c r="A1" t="s">
        <v>30</v>
      </c>
    </row>
    <row r="2" spans="1:5" ht="45">
      <c r="A2" s="13" t="s">
        <v>28</v>
      </c>
      <c r="B2" s="13" t="s">
        <v>31</v>
      </c>
      <c r="C2" s="14" t="s">
        <v>0</v>
      </c>
      <c r="D2" s="13" t="s">
        <v>26</v>
      </c>
      <c r="E2" s="15" t="s">
        <v>27</v>
      </c>
    </row>
    <row r="3" spans="1:5" ht="15">
      <c r="A3" s="4" t="s">
        <v>16</v>
      </c>
      <c r="B3" s="4"/>
      <c r="C3" s="5"/>
      <c r="D3" s="4"/>
      <c r="E3" s="4"/>
    </row>
    <row r="4" spans="1:8" ht="15">
      <c r="A4" t="s">
        <v>29</v>
      </c>
      <c r="B4" t="s">
        <v>76</v>
      </c>
      <c r="C4" s="7">
        <f>SUM(450*15)</f>
        <v>6750</v>
      </c>
      <c r="D4" s="7">
        <f>C4</f>
        <v>6750</v>
      </c>
      <c r="E4" s="7">
        <v>0</v>
      </c>
      <c r="H4" s="1"/>
    </row>
    <row r="5" spans="1:8" ht="15">
      <c r="A5" t="s">
        <v>44</v>
      </c>
      <c r="B5" t="s">
        <v>73</v>
      </c>
      <c r="C5" s="7">
        <v>4500</v>
      </c>
      <c r="D5" s="7">
        <f>C5</f>
        <v>4500</v>
      </c>
      <c r="E5" s="7">
        <v>0</v>
      </c>
      <c r="H5" s="1"/>
    </row>
    <row r="6" spans="1:8" ht="15">
      <c r="A6" t="s">
        <v>74</v>
      </c>
      <c r="B6" t="s">
        <v>7</v>
      </c>
      <c r="C6" s="7">
        <v>900</v>
      </c>
      <c r="D6" s="7">
        <f>C6</f>
        <v>900</v>
      </c>
      <c r="E6" s="7">
        <v>0</v>
      </c>
      <c r="H6" s="1"/>
    </row>
    <row r="7" spans="1:8" ht="15">
      <c r="A7" s="11" t="s">
        <v>22</v>
      </c>
      <c r="B7" s="4"/>
      <c r="C7" s="8"/>
      <c r="D7" s="8"/>
      <c r="E7" s="8"/>
      <c r="H7" s="1"/>
    </row>
    <row r="8" spans="1:8" ht="30">
      <c r="A8" s="2" t="s">
        <v>10</v>
      </c>
      <c r="B8" s="2" t="s">
        <v>23</v>
      </c>
      <c r="C8" s="7">
        <v>200</v>
      </c>
      <c r="D8" s="7">
        <v>200</v>
      </c>
      <c r="E8" s="7">
        <v>0</v>
      </c>
      <c r="H8" s="1"/>
    </row>
    <row r="9" spans="1:8" ht="30">
      <c r="A9" s="2" t="s">
        <v>9</v>
      </c>
      <c r="B9" s="2" t="s">
        <v>23</v>
      </c>
      <c r="C9" s="7">
        <v>200</v>
      </c>
      <c r="D9" s="7">
        <v>200</v>
      </c>
      <c r="E9" s="7">
        <v>0</v>
      </c>
      <c r="H9" s="1"/>
    </row>
    <row r="10" spans="1:8" ht="15">
      <c r="A10" t="s">
        <v>75</v>
      </c>
      <c r="B10" t="s">
        <v>77</v>
      </c>
      <c r="C10" s="7">
        <v>150</v>
      </c>
      <c r="D10" s="7">
        <v>150</v>
      </c>
      <c r="E10" s="7">
        <v>0</v>
      </c>
      <c r="H10" s="1"/>
    </row>
    <row r="11" spans="1:8" ht="15">
      <c r="A11" t="s">
        <v>8</v>
      </c>
      <c r="B11" t="s">
        <v>4</v>
      </c>
      <c r="C11" s="7">
        <f>SUM(21350*0.12)</f>
        <v>2562</v>
      </c>
      <c r="D11" s="7">
        <f>SUM(21350*0.12)</f>
        <v>2562</v>
      </c>
      <c r="E11" s="7"/>
      <c r="H11" s="1"/>
    </row>
    <row r="12" spans="1:8" ht="15">
      <c r="A12" s="11" t="s">
        <v>21</v>
      </c>
      <c r="B12" s="4"/>
      <c r="C12" s="8"/>
      <c r="D12" s="8"/>
      <c r="E12" s="8"/>
      <c r="H12" s="1"/>
    </row>
    <row r="13" spans="1:8" ht="15">
      <c r="A13" t="s">
        <v>12</v>
      </c>
      <c r="B13" t="s">
        <v>13</v>
      </c>
      <c r="C13" s="7">
        <v>5200</v>
      </c>
      <c r="D13" s="7">
        <v>0</v>
      </c>
      <c r="E13" s="7">
        <v>5200</v>
      </c>
      <c r="H13" s="1"/>
    </row>
    <row r="14" spans="1:8" ht="30">
      <c r="A14" t="s">
        <v>35</v>
      </c>
      <c r="B14" s="12" t="s">
        <v>24</v>
      </c>
      <c r="C14" s="7">
        <v>10000</v>
      </c>
      <c r="D14" s="7">
        <v>0</v>
      </c>
      <c r="E14" s="7">
        <v>10000</v>
      </c>
      <c r="H14" s="1"/>
    </row>
    <row r="15" spans="1:8" ht="15">
      <c r="A15" s="11" t="s">
        <v>20</v>
      </c>
      <c r="B15" s="6"/>
      <c r="C15" s="8"/>
      <c r="D15" s="8"/>
      <c r="E15" s="8"/>
      <c r="H15" s="1"/>
    </row>
    <row r="16" spans="1:8" ht="30">
      <c r="A16" t="s">
        <v>72</v>
      </c>
      <c r="B16" s="2" t="s">
        <v>78</v>
      </c>
      <c r="C16" s="7">
        <v>1600</v>
      </c>
      <c r="D16" s="7">
        <v>1600</v>
      </c>
      <c r="E16" s="7">
        <v>0</v>
      </c>
      <c r="H16" s="1"/>
    </row>
    <row r="17" spans="1:8" ht="15">
      <c r="A17" t="s">
        <v>34</v>
      </c>
      <c r="B17" t="s">
        <v>3</v>
      </c>
      <c r="C17" s="7">
        <v>28000</v>
      </c>
      <c r="D17" s="7">
        <v>0</v>
      </c>
      <c r="E17" s="7">
        <v>28000</v>
      </c>
      <c r="H17" s="1"/>
    </row>
    <row r="18" spans="1:8" ht="15">
      <c r="A18" t="s">
        <v>17</v>
      </c>
      <c r="B18" t="s">
        <v>5</v>
      </c>
      <c r="C18" s="7">
        <v>1600</v>
      </c>
      <c r="D18" s="7">
        <v>1600</v>
      </c>
      <c r="E18" s="7">
        <v>0</v>
      </c>
      <c r="H18" s="1"/>
    </row>
    <row r="19" spans="1:8" ht="15">
      <c r="A19" s="11" t="s">
        <v>19</v>
      </c>
      <c r="B19" s="4"/>
      <c r="C19" s="8"/>
      <c r="D19" s="8"/>
      <c r="E19" s="8"/>
      <c r="H19" s="1"/>
    </row>
    <row r="20" spans="1:8" ht="15">
      <c r="A20" t="s">
        <v>11</v>
      </c>
      <c r="B20" t="s">
        <v>25</v>
      </c>
      <c r="C20" s="7">
        <v>500</v>
      </c>
      <c r="D20" s="7">
        <f>C20</f>
        <v>500</v>
      </c>
      <c r="E20" s="7">
        <v>0</v>
      </c>
      <c r="H20" s="1"/>
    </row>
    <row r="21" spans="1:8" ht="15">
      <c r="A21" t="s">
        <v>33</v>
      </c>
      <c r="B21" t="s">
        <v>6</v>
      </c>
      <c r="C21" s="7">
        <f>SUM(18*65)</f>
        <v>1170</v>
      </c>
      <c r="D21" s="7">
        <f>C21</f>
        <v>1170</v>
      </c>
      <c r="E21" s="7">
        <v>0</v>
      </c>
      <c r="H21" s="1"/>
    </row>
    <row r="22" spans="1:5" ht="15">
      <c r="A22" t="s">
        <v>14</v>
      </c>
      <c r="C22" s="7">
        <v>3000</v>
      </c>
      <c r="D22" s="7">
        <v>3000</v>
      </c>
      <c r="E22" s="7">
        <v>0</v>
      </c>
    </row>
    <row r="23" spans="1:5" ht="15">
      <c r="A23" t="s">
        <v>32</v>
      </c>
      <c r="B23" t="s">
        <v>1</v>
      </c>
      <c r="C23" s="7">
        <v>10000</v>
      </c>
      <c r="D23" s="7">
        <v>0</v>
      </c>
      <c r="E23" s="7">
        <v>10000</v>
      </c>
    </row>
    <row r="24" spans="3:5" ht="15">
      <c r="C24" s="7"/>
      <c r="D24" s="7"/>
      <c r="E24" s="7"/>
    </row>
    <row r="25" spans="1:5" ht="15">
      <c r="A25" t="s">
        <v>15</v>
      </c>
      <c r="B25" s="3">
        <v>0.08</v>
      </c>
      <c r="C25" s="7">
        <v>1850.56</v>
      </c>
      <c r="D25" s="7">
        <f>SUM(D4:D24)*0.08</f>
        <v>1850.56</v>
      </c>
      <c r="E25" s="7">
        <v>0</v>
      </c>
    </row>
    <row r="26" spans="1:5" ht="15">
      <c r="A26" s="9" t="s">
        <v>18</v>
      </c>
      <c r="B26" s="9"/>
      <c r="C26" s="10">
        <f>SUM(C4:C25)</f>
        <v>78182.56</v>
      </c>
      <c r="D26" s="10">
        <f>SUM(D4:D25)</f>
        <v>24982.56</v>
      </c>
      <c r="E26" s="10">
        <f>SUM(E4:E25)</f>
        <v>53200</v>
      </c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5" zoomScaleNormal="85" workbookViewId="0" topLeftCell="A31">
      <selection activeCell="D54" sqref="D54"/>
    </sheetView>
  </sheetViews>
  <sheetFormatPr defaultColWidth="8.8515625" defaultRowHeight="15"/>
  <cols>
    <col min="1" max="1" width="13.8515625" style="17" customWidth="1"/>
    <col min="2" max="2" width="27.00390625" style="17" customWidth="1"/>
    <col min="3" max="3" width="56.421875" style="17" customWidth="1"/>
    <col min="4" max="4" width="34.421875" style="17" customWidth="1"/>
  </cols>
  <sheetData>
    <row r="1" spans="1:4" s="17" customFormat="1" ht="64.5" customHeight="1" thickBot="1">
      <c r="A1" s="21" t="s">
        <v>167</v>
      </c>
      <c r="B1" s="21" t="s">
        <v>82</v>
      </c>
      <c r="C1" s="21" t="s">
        <v>84</v>
      </c>
      <c r="D1" s="21" t="s">
        <v>83</v>
      </c>
    </row>
    <row r="2" spans="1:4" ht="50.25" customHeight="1">
      <c r="A2" s="22" t="s">
        <v>38</v>
      </c>
      <c r="B2" s="22" t="s">
        <v>121</v>
      </c>
      <c r="C2" s="23" t="s">
        <v>62</v>
      </c>
      <c r="D2" s="23" t="s">
        <v>108</v>
      </c>
    </row>
    <row r="3" spans="1:4" ht="16.5" customHeight="1">
      <c r="A3" s="24"/>
      <c r="B3" s="24" t="s">
        <v>120</v>
      </c>
      <c r="C3" s="25" t="s">
        <v>62</v>
      </c>
      <c r="D3" s="25"/>
    </row>
    <row r="4" spans="1:4" ht="32.25" customHeight="1">
      <c r="A4" s="24"/>
      <c r="B4" s="24" t="s">
        <v>170</v>
      </c>
      <c r="C4" s="25" t="s">
        <v>87</v>
      </c>
      <c r="D4" s="25"/>
    </row>
    <row r="5" spans="1:4" ht="32.25" customHeight="1">
      <c r="A5" s="24"/>
      <c r="B5" s="24" t="s">
        <v>168</v>
      </c>
      <c r="C5" s="25" t="s">
        <v>87</v>
      </c>
      <c r="D5" s="25" t="s">
        <v>195</v>
      </c>
    </row>
    <row r="6" spans="1:4" ht="16.5" customHeight="1">
      <c r="A6" s="24"/>
      <c r="B6" s="24" t="s">
        <v>102</v>
      </c>
      <c r="C6" s="25" t="s">
        <v>103</v>
      </c>
      <c r="D6" s="25" t="s">
        <v>89</v>
      </c>
    </row>
    <row r="7" spans="1:4" ht="16.5" customHeight="1">
      <c r="A7" s="24"/>
      <c r="B7" s="24" t="s">
        <v>169</v>
      </c>
      <c r="C7" s="25" t="s">
        <v>192</v>
      </c>
      <c r="D7" s="25"/>
    </row>
    <row r="8" spans="1:4" ht="32.25" customHeight="1">
      <c r="A8" s="24"/>
      <c r="B8" s="24" t="s">
        <v>143</v>
      </c>
      <c r="C8" s="25" t="s">
        <v>144</v>
      </c>
      <c r="D8" s="25" t="s">
        <v>193</v>
      </c>
    </row>
    <row r="9" spans="1:4" ht="16.5" customHeight="1">
      <c r="A9" s="24"/>
      <c r="B9" s="24" t="s">
        <v>171</v>
      </c>
      <c r="C9" s="25" t="s">
        <v>172</v>
      </c>
      <c r="D9" s="25"/>
    </row>
    <row r="10" spans="1:4" ht="49.5" customHeight="1">
      <c r="A10" s="24" t="s">
        <v>39</v>
      </c>
      <c r="B10" s="24" t="s">
        <v>118</v>
      </c>
      <c r="C10" s="25" t="s">
        <v>91</v>
      </c>
      <c r="D10" s="25" t="s">
        <v>92</v>
      </c>
    </row>
    <row r="11" spans="1:4" ht="16.5" customHeight="1">
      <c r="A11" s="24" t="s">
        <v>43</v>
      </c>
      <c r="B11" s="24" t="s">
        <v>125</v>
      </c>
      <c r="C11" s="25" t="s">
        <v>130</v>
      </c>
      <c r="D11" s="25" t="s">
        <v>194</v>
      </c>
    </row>
    <row r="12" spans="1:4" ht="33" customHeight="1">
      <c r="A12" s="25" t="s">
        <v>40</v>
      </c>
      <c r="B12" s="24" t="s">
        <v>113</v>
      </c>
      <c r="C12" s="25" t="s">
        <v>90</v>
      </c>
      <c r="D12" s="25" t="s">
        <v>135</v>
      </c>
    </row>
    <row r="13" spans="1:4" ht="16.5" customHeight="1">
      <c r="A13" s="25" t="s">
        <v>41</v>
      </c>
      <c r="B13" s="24" t="s">
        <v>114</v>
      </c>
      <c r="C13" s="25" t="s">
        <v>86</v>
      </c>
      <c r="D13" s="25" t="s">
        <v>85</v>
      </c>
    </row>
    <row r="14" spans="1:4" ht="33" customHeight="1">
      <c r="A14" s="25" t="s">
        <v>42</v>
      </c>
      <c r="B14" s="24" t="s">
        <v>173</v>
      </c>
      <c r="C14" s="25" t="s">
        <v>161</v>
      </c>
      <c r="D14" s="25" t="s">
        <v>97</v>
      </c>
    </row>
    <row r="15" spans="1:4" ht="16.5" customHeight="1">
      <c r="A15" s="25"/>
      <c r="B15" s="24" t="s">
        <v>132</v>
      </c>
      <c r="C15" s="25" t="s">
        <v>131</v>
      </c>
      <c r="D15" s="25" t="s">
        <v>196</v>
      </c>
    </row>
    <row r="16" spans="1:4" ht="16.5" customHeight="1">
      <c r="A16" s="25"/>
      <c r="B16" s="26" t="s">
        <v>155</v>
      </c>
      <c r="C16" s="25" t="s">
        <v>131</v>
      </c>
      <c r="D16" s="25"/>
    </row>
    <row r="17" spans="1:4" ht="32.25" customHeight="1">
      <c r="A17" s="24" t="s">
        <v>45</v>
      </c>
      <c r="B17" s="27" t="s">
        <v>139</v>
      </c>
      <c r="C17" s="25" t="s">
        <v>98</v>
      </c>
      <c r="D17" s="25"/>
    </row>
    <row r="18" spans="1:4" ht="16.5" customHeight="1">
      <c r="A18" s="24" t="s">
        <v>46</v>
      </c>
      <c r="B18" s="24" t="s">
        <v>96</v>
      </c>
      <c r="C18" s="25" t="s">
        <v>95</v>
      </c>
      <c r="D18" s="25"/>
    </row>
    <row r="19" spans="1:4" ht="16.5" customHeight="1">
      <c r="A19" s="24" t="s">
        <v>188</v>
      </c>
      <c r="B19" s="24" t="s">
        <v>189</v>
      </c>
      <c r="C19" s="25" t="s">
        <v>190</v>
      </c>
      <c r="D19" s="25" t="s">
        <v>197</v>
      </c>
    </row>
    <row r="20" spans="1:4" ht="16.5" customHeight="1">
      <c r="A20" s="24" t="s">
        <v>47</v>
      </c>
      <c r="B20" s="24" t="s">
        <v>138</v>
      </c>
      <c r="C20" s="25" t="s">
        <v>134</v>
      </c>
      <c r="D20" s="25"/>
    </row>
    <row r="21" spans="1:4" ht="16.5" customHeight="1">
      <c r="A21" s="24" t="s">
        <v>48</v>
      </c>
      <c r="B21" s="24" t="s">
        <v>99</v>
      </c>
      <c r="C21" s="25" t="s">
        <v>100</v>
      </c>
      <c r="D21" s="25"/>
    </row>
    <row r="22" spans="1:4" ht="16.5" customHeight="1">
      <c r="A22" s="24" t="s">
        <v>49</v>
      </c>
      <c r="B22" s="24" t="s">
        <v>140</v>
      </c>
      <c r="C22" s="25" t="s">
        <v>133</v>
      </c>
      <c r="D22" s="25"/>
    </row>
    <row r="23" spans="1:4" ht="16.5" customHeight="1">
      <c r="A23" s="24"/>
      <c r="B23" s="24" t="s">
        <v>180</v>
      </c>
      <c r="C23" s="25" t="s">
        <v>181</v>
      </c>
      <c r="D23" s="25" t="s">
        <v>182</v>
      </c>
    </row>
    <row r="24" spans="1:4" ht="16.5" customHeight="1">
      <c r="A24" s="24" t="s">
        <v>50</v>
      </c>
      <c r="B24" s="24" t="s">
        <v>104</v>
      </c>
      <c r="C24" s="28" t="s">
        <v>166</v>
      </c>
      <c r="D24" s="25"/>
    </row>
    <row r="25" spans="1:4" ht="16.5" customHeight="1">
      <c r="A25" s="24"/>
      <c r="B25" s="24" t="s">
        <v>126</v>
      </c>
      <c r="C25" s="25" t="s">
        <v>127</v>
      </c>
      <c r="D25" s="25"/>
    </row>
    <row r="26" spans="1:4" ht="16.5" customHeight="1">
      <c r="A26" s="24"/>
      <c r="B26" s="24" t="s">
        <v>174</v>
      </c>
      <c r="C26" s="25" t="s">
        <v>107</v>
      </c>
      <c r="D26" s="25" t="s">
        <v>124</v>
      </c>
    </row>
    <row r="27" spans="1:4" ht="16.5" customHeight="1">
      <c r="A27" s="24"/>
      <c r="B27" s="24" t="s">
        <v>116</v>
      </c>
      <c r="C27" s="25" t="s">
        <v>115</v>
      </c>
      <c r="D27" s="25"/>
    </row>
    <row r="28" spans="1:4" ht="16.5" customHeight="1">
      <c r="A28" s="24"/>
      <c r="B28" s="24" t="s">
        <v>137</v>
      </c>
      <c r="C28" s="25" t="s">
        <v>136</v>
      </c>
      <c r="D28" s="25"/>
    </row>
    <row r="29" spans="1:4" ht="16.5" customHeight="1">
      <c r="A29" s="24"/>
      <c r="B29" s="24" t="s">
        <v>146</v>
      </c>
      <c r="C29" s="25" t="s">
        <v>147</v>
      </c>
      <c r="D29" s="25" t="s">
        <v>148</v>
      </c>
    </row>
    <row r="30" spans="1:4" ht="16.5" customHeight="1">
      <c r="A30" s="24"/>
      <c r="B30" s="24" t="s">
        <v>149</v>
      </c>
      <c r="C30" s="25" t="s">
        <v>150</v>
      </c>
      <c r="D30" s="25"/>
    </row>
    <row r="31" spans="1:4" ht="16.5" customHeight="1">
      <c r="A31" s="24" t="s">
        <v>93</v>
      </c>
      <c r="B31" s="24" t="s">
        <v>106</v>
      </c>
      <c r="C31" s="25" t="s">
        <v>105</v>
      </c>
      <c r="D31" s="25"/>
    </row>
    <row r="32" spans="1:4" ht="16.5" customHeight="1">
      <c r="A32" s="24"/>
      <c r="B32" s="24" t="s">
        <v>117</v>
      </c>
      <c r="C32" s="25" t="s">
        <v>165</v>
      </c>
      <c r="D32" s="25" t="s">
        <v>198</v>
      </c>
    </row>
    <row r="33" spans="1:4" ht="16.5" customHeight="1">
      <c r="A33" s="24"/>
      <c r="B33" s="24" t="s">
        <v>162</v>
      </c>
      <c r="C33" s="25" t="s">
        <v>163</v>
      </c>
      <c r="D33" s="25" t="s">
        <v>142</v>
      </c>
    </row>
    <row r="34" spans="1:4" ht="16.5" customHeight="1">
      <c r="A34" s="24" t="s">
        <v>94</v>
      </c>
      <c r="B34" s="27" t="s">
        <v>145</v>
      </c>
      <c r="C34" s="25" t="s">
        <v>101</v>
      </c>
      <c r="D34" s="25"/>
    </row>
    <row r="35" spans="1:4" ht="16.5" customHeight="1">
      <c r="A35" s="24" t="s">
        <v>51</v>
      </c>
      <c r="B35" s="24" t="s">
        <v>175</v>
      </c>
      <c r="C35" s="25" t="s">
        <v>123</v>
      </c>
      <c r="D35" s="25"/>
    </row>
    <row r="36" spans="1:4" ht="16.5" customHeight="1">
      <c r="A36" s="24"/>
      <c r="B36" s="24" t="s">
        <v>185</v>
      </c>
      <c r="C36" s="25" t="s">
        <v>186</v>
      </c>
      <c r="D36" s="25" t="s">
        <v>187</v>
      </c>
    </row>
    <row r="37" spans="1:4" ht="33" customHeight="1">
      <c r="A37" s="25" t="s">
        <v>79</v>
      </c>
      <c r="B37" s="24" t="s">
        <v>122</v>
      </c>
      <c r="C37" s="25" t="s">
        <v>89</v>
      </c>
      <c r="D37" s="25"/>
    </row>
    <row r="38" spans="1:4" ht="16.5" customHeight="1">
      <c r="A38" s="25"/>
      <c r="B38" s="24" t="s">
        <v>88</v>
      </c>
      <c r="C38" s="25" t="s">
        <v>158</v>
      </c>
      <c r="D38" s="25"/>
    </row>
    <row r="39" spans="1:4" ht="59.25" customHeight="1">
      <c r="A39" s="25"/>
      <c r="B39" s="26" t="s">
        <v>191</v>
      </c>
      <c r="C39" s="29" t="s">
        <v>129</v>
      </c>
      <c r="D39" s="30" t="s">
        <v>199</v>
      </c>
    </row>
    <row r="40" spans="1:4" ht="15.75" customHeight="1">
      <c r="A40" s="25"/>
      <c r="B40" s="24" t="s">
        <v>176</v>
      </c>
      <c r="C40" s="25" t="s">
        <v>177</v>
      </c>
      <c r="D40" s="29"/>
    </row>
    <row r="41" spans="1:4" ht="15.75" customHeight="1">
      <c r="A41" s="25"/>
      <c r="B41" s="24" t="s">
        <v>183</v>
      </c>
      <c r="C41" s="25" t="s">
        <v>184</v>
      </c>
      <c r="D41" s="29"/>
    </row>
    <row r="42" spans="1:4" ht="16.5" customHeight="1">
      <c r="A42" s="31"/>
      <c r="B42" s="27" t="s">
        <v>119</v>
      </c>
      <c r="C42" s="28" t="s">
        <v>81</v>
      </c>
      <c r="D42" s="31"/>
    </row>
    <row r="43" spans="1:4" ht="16.5" customHeight="1">
      <c r="A43" s="31"/>
      <c r="B43" s="27" t="s">
        <v>159</v>
      </c>
      <c r="C43" s="28" t="s">
        <v>81</v>
      </c>
      <c r="D43" s="31"/>
    </row>
    <row r="44" spans="1:4" ht="16.5" customHeight="1">
      <c r="A44" s="32"/>
      <c r="B44" s="27" t="s">
        <v>141</v>
      </c>
      <c r="C44" s="27" t="s">
        <v>164</v>
      </c>
      <c r="D44" s="28" t="s">
        <v>80</v>
      </c>
    </row>
    <row r="45" spans="1:4" ht="16.5" customHeight="1">
      <c r="A45" s="32"/>
      <c r="B45" s="27" t="s">
        <v>152</v>
      </c>
      <c r="C45" s="27" t="s">
        <v>151</v>
      </c>
      <c r="D45" s="28" t="s">
        <v>153</v>
      </c>
    </row>
    <row r="46" spans="1:4" ht="16.5" customHeight="1">
      <c r="A46" s="28" t="s">
        <v>179</v>
      </c>
      <c r="B46" s="27" t="s">
        <v>109</v>
      </c>
      <c r="C46" s="28" t="s">
        <v>110</v>
      </c>
      <c r="D46" s="31"/>
    </row>
    <row r="47" spans="1:4" ht="16.5" customHeight="1">
      <c r="A47" s="28"/>
      <c r="B47" s="27" t="s">
        <v>111</v>
      </c>
      <c r="C47" s="28" t="s">
        <v>112</v>
      </c>
      <c r="D47" s="31"/>
    </row>
    <row r="48" spans="1:4" ht="16.5" customHeight="1">
      <c r="A48" s="28" t="s">
        <v>154</v>
      </c>
      <c r="B48" s="27" t="s">
        <v>128</v>
      </c>
      <c r="C48" s="28" t="s">
        <v>160</v>
      </c>
      <c r="D48" s="31"/>
    </row>
    <row r="49" spans="1:4" ht="33" customHeight="1">
      <c r="A49" s="28"/>
      <c r="B49" s="27" t="s">
        <v>178</v>
      </c>
      <c r="C49" s="27" t="s">
        <v>151</v>
      </c>
      <c r="D49" s="31"/>
    </row>
    <row r="50" spans="1:4" ht="16.5" customHeight="1" thickBot="1">
      <c r="A50" s="28" t="s">
        <v>156</v>
      </c>
      <c r="B50" s="27" t="s">
        <v>157</v>
      </c>
      <c r="C50" s="28" t="s">
        <v>62</v>
      </c>
      <c r="D50" s="31"/>
    </row>
    <row r="51" spans="1:4" s="19" customFormat="1" ht="15">
      <c r="A51" s="20"/>
      <c r="B51" s="20"/>
      <c r="C51" s="20"/>
      <c r="D51" s="20"/>
    </row>
    <row r="52" ht="15">
      <c r="A52" s="18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7.00390625" style="0" customWidth="1"/>
  </cols>
  <sheetData>
    <row r="1" spans="1:3" ht="15">
      <c r="A1" s="16" t="s">
        <v>38</v>
      </c>
      <c r="B1" t="s">
        <v>36</v>
      </c>
      <c r="C1" t="s">
        <v>37</v>
      </c>
    </row>
    <row r="2" spans="1:3" ht="15">
      <c r="A2" t="s">
        <v>55</v>
      </c>
      <c r="B2">
        <v>2</v>
      </c>
      <c r="C2">
        <v>2</v>
      </c>
    </row>
    <row r="3" spans="1:3" ht="15">
      <c r="A3" t="s">
        <v>56</v>
      </c>
      <c r="B3">
        <v>2</v>
      </c>
      <c r="C3">
        <v>2</v>
      </c>
    </row>
    <row r="4" spans="1:3" ht="15">
      <c r="A4" t="s">
        <v>59</v>
      </c>
      <c r="B4">
        <v>2</v>
      </c>
      <c r="C4">
        <v>2</v>
      </c>
    </row>
    <row r="5" spans="1:3" ht="15">
      <c r="A5" t="s">
        <v>57</v>
      </c>
      <c r="B5">
        <v>2</v>
      </c>
      <c r="C5">
        <v>2</v>
      </c>
    </row>
    <row r="6" spans="1:3" ht="15">
      <c r="A6" t="s">
        <v>52</v>
      </c>
      <c r="B6">
        <v>2</v>
      </c>
      <c r="C6">
        <v>3</v>
      </c>
    </row>
    <row r="7" spans="1:3" ht="15">
      <c r="A7" t="s">
        <v>58</v>
      </c>
      <c r="B7">
        <v>2</v>
      </c>
      <c r="C7">
        <v>4</v>
      </c>
    </row>
    <row r="8" spans="1:3" ht="15">
      <c r="A8" t="s">
        <v>60</v>
      </c>
      <c r="B8">
        <v>1</v>
      </c>
      <c r="C8">
        <v>1</v>
      </c>
    </row>
    <row r="9" spans="1:3" ht="15">
      <c r="A9" t="s">
        <v>61</v>
      </c>
      <c r="B9">
        <v>2</v>
      </c>
      <c r="C9">
        <v>4</v>
      </c>
    </row>
    <row r="10" spans="1:3" ht="15">
      <c r="A10" t="s">
        <v>62</v>
      </c>
      <c r="B10">
        <v>1</v>
      </c>
      <c r="C10">
        <v>1</v>
      </c>
    </row>
    <row r="11" spans="1:3" ht="15">
      <c r="A11" t="s">
        <v>53</v>
      </c>
      <c r="B11">
        <v>1</v>
      </c>
      <c r="C11">
        <v>1</v>
      </c>
    </row>
    <row r="12" spans="1:3" ht="15">
      <c r="A12" t="s">
        <v>63</v>
      </c>
      <c r="B12">
        <v>1</v>
      </c>
      <c r="C12">
        <v>1</v>
      </c>
    </row>
    <row r="13" spans="1:3" ht="15">
      <c r="A13" t="s">
        <v>64</v>
      </c>
      <c r="B13">
        <v>1</v>
      </c>
      <c r="C13">
        <v>1</v>
      </c>
    </row>
    <row r="14" spans="1:3" ht="15">
      <c r="A14" t="s">
        <v>65</v>
      </c>
      <c r="B14">
        <v>1</v>
      </c>
      <c r="C14">
        <v>2</v>
      </c>
    </row>
    <row r="15" spans="1:3" ht="15">
      <c r="A15" t="s">
        <v>66</v>
      </c>
      <c r="B15">
        <v>1</v>
      </c>
      <c r="C15">
        <v>2</v>
      </c>
    </row>
    <row r="16" spans="1:3" ht="15">
      <c r="A16" t="s">
        <v>69</v>
      </c>
      <c r="B16">
        <v>2</v>
      </c>
      <c r="C16">
        <v>4</v>
      </c>
    </row>
    <row r="17" spans="1:3" ht="15">
      <c r="A17" t="s">
        <v>2</v>
      </c>
      <c r="C17">
        <v>2</v>
      </c>
    </row>
    <row r="18" spans="1:3" ht="15">
      <c r="A18" t="s">
        <v>54</v>
      </c>
      <c r="B18">
        <v>1</v>
      </c>
      <c r="C18">
        <v>1</v>
      </c>
    </row>
    <row r="19" spans="1:3" ht="15">
      <c r="A19" t="s">
        <v>70</v>
      </c>
      <c r="C19">
        <v>1</v>
      </c>
    </row>
    <row r="20" spans="1:3" ht="15">
      <c r="A20" t="s">
        <v>71</v>
      </c>
      <c r="C20">
        <v>1</v>
      </c>
    </row>
    <row r="21" spans="1:3" ht="15">
      <c r="A21" t="s">
        <v>67</v>
      </c>
      <c r="B21">
        <v>2</v>
      </c>
      <c r="C21">
        <v>4</v>
      </c>
    </row>
    <row r="25" spans="1:3" ht="15">
      <c r="A25" t="s">
        <v>68</v>
      </c>
      <c r="B25">
        <f>SUM(B2:B16)</f>
        <v>23</v>
      </c>
      <c r="C25">
        <f>SUM(C2:C24)</f>
        <v>41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Fraser William Raymond Reilly-King</cp:lastModifiedBy>
  <cp:lastPrinted>2010-06-17T18:37:12Z</cp:lastPrinted>
  <dcterms:created xsi:type="dcterms:W3CDTF">2010-02-26T21:57:34Z</dcterms:created>
  <dcterms:modified xsi:type="dcterms:W3CDTF">2010-06-25T16:26:41Z</dcterms:modified>
  <cp:category/>
  <cp:version/>
  <cp:contentType/>
  <cp:contentStatus/>
</cp:coreProperties>
</file>